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orangesharekabushikikaisha/Documents/temp/nagasaki-kaizen.com/"/>
    </mc:Choice>
  </mc:AlternateContent>
  <xr:revisionPtr revIDLastSave="0" documentId="13_ncr:1_{9745D277-511B-4E46-88A9-1DC51C29FC20}" xr6:coauthVersionLast="45" xr6:coauthVersionMax="45" xr10:uidLastSave="{00000000-0000-0000-0000-000000000000}"/>
  <bookViews>
    <workbookView xWindow="1300" yWindow="460" windowWidth="27500" windowHeight="16240" activeTab="3" xr2:uid="{56EEEECA-E5B6-FB4F-91DC-7A47F94CF7B6}"/>
  </bookViews>
  <sheets>
    <sheet name="個人（8％）" sheetId="1" r:id="rId1"/>
    <sheet name="個人（10％）" sheetId="2" r:id="rId2"/>
    <sheet name="法人（8％）" sheetId="4" r:id="rId3"/>
    <sheet name="法人（10％）" sheetId="3" r:id="rId4"/>
  </sheets>
  <definedNames>
    <definedName name="_xlnm.Print_Area" localSheetId="1">'個人（10％）'!$A$1:$I$47</definedName>
    <definedName name="_xlnm.Print_Area" localSheetId="0">'個人（8％）'!$A$1:$I$47</definedName>
    <definedName name="_xlnm.Print_Area" localSheetId="3">'法人（10％）'!$A$1:$I$43</definedName>
    <definedName name="_xlnm.Print_Area" localSheetId="2">'法人（8％）'!$A$1:$I$43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4" l="1"/>
  <c r="F26" i="4"/>
  <c r="H30" i="4" s="1"/>
  <c r="E30" i="3"/>
  <c r="F26" i="3"/>
  <c r="H30" i="3" s="1"/>
  <c r="E36" i="2"/>
  <c r="F29" i="2"/>
  <c r="H36" i="2" s="1"/>
  <c r="E36" i="1"/>
  <c r="F29" i="1"/>
  <c r="H36" i="1" s="1"/>
  <c r="D18" i="4" l="1"/>
  <c r="H18" i="4" s="1"/>
  <c r="D18" i="3"/>
  <c r="H18" i="3" s="1"/>
  <c r="F30" i="2"/>
  <c r="H21" i="2" s="1"/>
  <c r="D21" i="2"/>
  <c r="F30" i="1"/>
  <c r="H21" i="1" s="1"/>
  <c r="D21" i="1"/>
  <c r="F31" i="1"/>
  <c r="F32" i="1" s="1"/>
  <c r="F33" i="1" s="1"/>
  <c r="F31" i="2" l="1"/>
  <c r="F32" i="2" s="1"/>
  <c r="F33" i="2" s="1"/>
</calcChain>
</file>

<file path=xl/sharedStrings.xml><?xml version="1.0" encoding="utf-8"?>
<sst xmlns="http://schemas.openxmlformats.org/spreadsheetml/2006/main" count="174" uniqueCount="46">
  <si>
    <t>令和　　年　　月　　日</t>
    <rPh sb="0" eb="2">
      <t>レイワ</t>
    </rPh>
    <rPh sb="4" eb="5">
      <t>ネン</t>
    </rPh>
    <rPh sb="7" eb="8">
      <t>ガツ</t>
    </rPh>
    <rPh sb="10" eb="11">
      <t>ニチ</t>
    </rPh>
    <phoneticPr fontId="2"/>
  </si>
  <si>
    <t>長崎県経営改善支援センター御中</t>
    <rPh sb="0" eb="2">
      <t>ナガサキ</t>
    </rPh>
    <rPh sb="2" eb="3">
      <t>ケン</t>
    </rPh>
    <rPh sb="3" eb="5">
      <t>ケイエイ</t>
    </rPh>
    <rPh sb="5" eb="7">
      <t>カイゼン</t>
    </rPh>
    <rPh sb="7" eb="9">
      <t>シエン</t>
    </rPh>
    <rPh sb="13" eb="15">
      <t>オンチュウ</t>
    </rPh>
    <phoneticPr fontId="2"/>
  </si>
  <si>
    <t>計画策定費用請求書</t>
    <rPh sb="0" eb="2">
      <t>ケイカク</t>
    </rPh>
    <rPh sb="2" eb="4">
      <t>サクテイ</t>
    </rPh>
    <rPh sb="4" eb="6">
      <t>ヒヨウ</t>
    </rPh>
    <rPh sb="6" eb="9">
      <t>セイキュウショ</t>
    </rPh>
    <phoneticPr fontId="2"/>
  </si>
  <si>
    <t>住所</t>
    <rPh sb="0" eb="2">
      <t>ジュウショ</t>
    </rPh>
    <phoneticPr fontId="2"/>
  </si>
  <si>
    <t>認定支援機関</t>
    <rPh sb="0" eb="2">
      <t>ニンテイ</t>
    </rPh>
    <rPh sb="2" eb="4">
      <t>シエン</t>
    </rPh>
    <rPh sb="4" eb="6">
      <t>キカン</t>
    </rPh>
    <phoneticPr fontId="2"/>
  </si>
  <si>
    <t xml:space="preserve">        印</t>
    <rPh sb="8" eb="9">
      <t>イン</t>
    </rPh>
    <phoneticPr fontId="2"/>
  </si>
  <si>
    <t>氏名</t>
    <rPh sb="0" eb="2">
      <t>シメイ</t>
    </rPh>
    <phoneticPr fontId="2"/>
  </si>
  <si>
    <t>請求額</t>
    <rPh sb="0" eb="2">
      <t>セイキュウ</t>
    </rPh>
    <rPh sb="2" eb="3">
      <t>ガク</t>
    </rPh>
    <phoneticPr fontId="2"/>
  </si>
  <si>
    <t>円</t>
    <rPh sb="0" eb="1">
      <t>エン</t>
    </rPh>
    <phoneticPr fontId="2"/>
  </si>
  <si>
    <t>（うち消費税等</t>
    <rPh sb="3" eb="6">
      <t>ショウヒゼイ</t>
    </rPh>
    <rPh sb="6" eb="7">
      <t>トウ</t>
    </rPh>
    <phoneticPr fontId="2"/>
  </si>
  <si>
    <t>円）</t>
    <rPh sb="0" eb="1">
      <t>エン</t>
    </rPh>
    <phoneticPr fontId="2"/>
  </si>
  <si>
    <t>但し、○○○株式会社経営改善計画策定支援に係る費用支払として</t>
    <rPh sb="0" eb="1">
      <t>タダ</t>
    </rPh>
    <rPh sb="6" eb="10">
      <t>カブシキガイシャ</t>
    </rPh>
    <rPh sb="10" eb="12">
      <t>ケイエイ</t>
    </rPh>
    <rPh sb="12" eb="14">
      <t>カイゼン</t>
    </rPh>
    <rPh sb="14" eb="16">
      <t>ケイカク</t>
    </rPh>
    <rPh sb="16" eb="18">
      <t>サクテイ</t>
    </rPh>
    <rPh sb="18" eb="20">
      <t>シエン</t>
    </rPh>
    <rPh sb="21" eb="22">
      <t>カカ</t>
    </rPh>
    <rPh sb="23" eb="25">
      <t>ヒヨウ</t>
    </rPh>
    <rPh sb="25" eb="27">
      <t>シハライ</t>
    </rPh>
    <phoneticPr fontId="2"/>
  </si>
  <si>
    <t>内訳</t>
    <rPh sb="0" eb="2">
      <t>ウチワケ</t>
    </rPh>
    <phoneticPr fontId="2"/>
  </si>
  <si>
    <t>費用総額</t>
    <rPh sb="0" eb="2">
      <t>ヒヨウ</t>
    </rPh>
    <rPh sb="2" eb="3">
      <t>ソウ</t>
    </rPh>
    <rPh sb="3" eb="4">
      <t>ガク</t>
    </rPh>
    <phoneticPr fontId="2"/>
  </si>
  <si>
    <t>Ａ　　　（別紙２－４）</t>
    <phoneticPr fontId="2"/>
  </si>
  <si>
    <t>申請者領収書金額</t>
    <rPh sb="0" eb="3">
      <t>シンセイシャ</t>
    </rPh>
    <rPh sb="3" eb="6">
      <t>リョウシュウショ</t>
    </rPh>
    <rPh sb="6" eb="8">
      <t>キンガク</t>
    </rPh>
    <phoneticPr fontId="2"/>
  </si>
  <si>
    <t>Ｂ</t>
    <phoneticPr fontId="2"/>
  </si>
  <si>
    <t>差引税込請求額</t>
    <rPh sb="0" eb="2">
      <t>サシヒキ</t>
    </rPh>
    <rPh sb="2" eb="4">
      <t>ゼイコミ</t>
    </rPh>
    <rPh sb="4" eb="6">
      <t>セイキュウ</t>
    </rPh>
    <rPh sb="6" eb="7">
      <t>ガク</t>
    </rPh>
    <phoneticPr fontId="2"/>
  </si>
  <si>
    <t>Ｃ＝Ａ－Ｂ</t>
    <phoneticPr fontId="2"/>
  </si>
  <si>
    <t>うち消費税等</t>
    <rPh sb="2" eb="5">
      <t>ショウヒゼイ</t>
    </rPh>
    <rPh sb="5" eb="6">
      <t>トウ</t>
    </rPh>
    <phoneticPr fontId="2"/>
  </si>
  <si>
    <t>D＝C×８／１０８</t>
    <phoneticPr fontId="2"/>
  </si>
  <si>
    <t>税抜金額</t>
    <rPh sb="0" eb="1">
      <t>ゼイ</t>
    </rPh>
    <rPh sb="1" eb="2">
      <t>ヌ</t>
    </rPh>
    <rPh sb="2" eb="4">
      <t>キンガク</t>
    </rPh>
    <phoneticPr fontId="2"/>
  </si>
  <si>
    <t>Ｅ＝Ｃ－Ｄ</t>
    <phoneticPr fontId="2"/>
  </si>
  <si>
    <t>源泉所得税（１０．２１％）</t>
    <rPh sb="0" eb="2">
      <t>ゲンセン</t>
    </rPh>
    <rPh sb="2" eb="5">
      <t>ショトクゼイ</t>
    </rPh>
    <phoneticPr fontId="2"/>
  </si>
  <si>
    <t>F＝E×１０．２１％</t>
    <phoneticPr fontId="2"/>
  </si>
  <si>
    <t>差引振込金額</t>
    <rPh sb="0" eb="2">
      <t>サシヒキ</t>
    </rPh>
    <rPh sb="2" eb="4">
      <t>フリコミ</t>
    </rPh>
    <rPh sb="4" eb="6">
      <t>キンガク</t>
    </rPh>
    <phoneticPr fontId="2"/>
  </si>
  <si>
    <t>Ｇ＝C-F</t>
    <phoneticPr fontId="2"/>
  </si>
  <si>
    <t>確認</t>
    <rPh sb="0" eb="2">
      <t>カクニン</t>
    </rPh>
    <phoneticPr fontId="2"/>
  </si>
  <si>
    <t>計画策定費用見積額</t>
    <rPh sb="0" eb="2">
      <t>ケイカク</t>
    </rPh>
    <rPh sb="2" eb="4">
      <t>サクテイ</t>
    </rPh>
    <rPh sb="4" eb="6">
      <t>ヒヨウ</t>
    </rPh>
    <rPh sb="6" eb="8">
      <t>ミツ</t>
    </rPh>
    <rPh sb="8" eb="9">
      <t>ガク</t>
    </rPh>
    <phoneticPr fontId="2"/>
  </si>
  <si>
    <t>事項</t>
    <rPh sb="0" eb="2">
      <t>ジコウ</t>
    </rPh>
    <phoneticPr fontId="2"/>
  </si>
  <si>
    <t>支払予定上限</t>
    <rPh sb="0" eb="2">
      <t>シハライ</t>
    </rPh>
    <rPh sb="2" eb="4">
      <t>ヨテイ</t>
    </rPh>
    <rPh sb="4" eb="6">
      <t>ジョウゲン</t>
    </rPh>
    <phoneticPr fontId="2"/>
  </si>
  <si>
    <t>円　≧</t>
    <rPh sb="0" eb="1">
      <t>エン</t>
    </rPh>
    <phoneticPr fontId="2"/>
  </si>
  <si>
    <t>請求金額計</t>
    <rPh sb="0" eb="2">
      <t>セイキュウ</t>
    </rPh>
    <rPh sb="2" eb="4">
      <t>キンガク</t>
    </rPh>
    <rPh sb="4" eb="5">
      <t>ケイ</t>
    </rPh>
    <phoneticPr fontId="2"/>
  </si>
  <si>
    <t>　　　↑</t>
    <phoneticPr fontId="2"/>
  </si>
  <si>
    <t>（費用見積額の2/3以下かつ２００万円以下）</t>
    <rPh sb="1" eb="3">
      <t>ヒヨウ</t>
    </rPh>
    <rPh sb="3" eb="5">
      <t>ミツ</t>
    </rPh>
    <rPh sb="5" eb="6">
      <t>ガク</t>
    </rPh>
    <rPh sb="10" eb="12">
      <t>イカ</t>
    </rPh>
    <rPh sb="17" eb="19">
      <t>マンエン</t>
    </rPh>
    <rPh sb="19" eb="21">
      <t>イカ</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</si>
  <si>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</si>
  <si>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</si>
  <si>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</si>
  <si>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</si>
  <si>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</si>
  <si>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D＝C×１０／１１０</t>
    <phoneticPr fontId="2"/>
  </si>
  <si>
    <t>会社名</t>
    <rPh sb="0" eb="3">
      <t>カイシャメイ</t>
    </rPh>
    <phoneticPr fontId="2"/>
  </si>
  <si>
    <t>費用総額</t>
    <rPh sb="0" eb="2">
      <t>ヒヨウ</t>
    </rPh>
    <rPh sb="2" eb="4">
      <t>ソウガク</t>
    </rPh>
    <phoneticPr fontId="2"/>
  </si>
  <si>
    <t>別紙２－４</t>
    <phoneticPr fontId="2"/>
  </si>
  <si>
    <t>差引請求額</t>
    <rPh sb="0" eb="2">
      <t>サシヒキ</t>
    </rPh>
    <rPh sb="2" eb="4">
      <t>セイキュウ</t>
    </rPh>
    <rPh sb="4" eb="5">
      <t>ガク</t>
    </rPh>
    <phoneticPr fontId="2"/>
  </si>
  <si>
    <t>（費用見積額の2/3かつ２００万円以下）</t>
    <rPh sb="1" eb="3">
      <t>ヒヨウ</t>
    </rPh>
    <rPh sb="3" eb="5">
      <t>ミツ</t>
    </rPh>
    <rPh sb="5" eb="6">
      <t>ガク</t>
    </rPh>
    <rPh sb="15" eb="17">
      <t>マンエン</t>
    </rPh>
    <rPh sb="17" eb="19">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</si>
</sst>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3"/>
      <charset val="128"/>
      <scheme val="minor"/>
    </font>
    <font>
      <sz val="18"/>
      <color theme="1"/>
      <name val="游ゴシック"/>
      <family val="2"/>
      <charset val="128"/>
      <scheme val="minor"/>
    </font>
    <font>
      <sz val="16"/>
      <color theme="1"/>
      <name val="游ゴシック"/>
      <family val="2"/>
      <charset val="128"/>
      <scheme val="minor"/>
    </font>
    <font>
      <sz val="8"/>
      <color theme="1"/>
      <name val="游ゴシック"/>
      <family val="2"/>
      <charset val="12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2" borderId="0" xfId="0" applyFont="1" applyFill="1">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38" fontId="0" fillId="0" borderId="0" xfId="0" applyNumberForma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3" fontId="0" fillId="0" borderId="0" xfId="0" applyNumberFormat="1">
      <alignment vertical="center"/>
    </xf>
    <xf numFmtId="3" fontId="7" fillId="0" borderId="0" xfId="0" applyNumberFormat="1" applyFont="1">
      <alignment vertical="center"/>
    </xf>
    <xf numFmtId="176" fontId="0" fillId="0" borderId="0" xfId="0" applyNumberFormat="1">
      <alignment vertical="center"/>
    </xf>
    <xf numFmtId="3" fontId="0" fillId="3" borderId="0" xfId="0" applyNumberFormat="1" applyFill="1">
      <alignment vertical="center"/>
    </xf>
    <xf numFmtId="38" fontId="0" fillId="3" borderId="0" xfId="1" applyFont="1" applyFill="1">
      <alignment vertical="center"/>
    </xf>
    <xf numFmtId="38" fontId="0" fillId="0" borderId="0" xfId="1" applyFont="1">
      <alignment vertical="center"/>
    </xf>
    <xf numFmtId="38" fontId="1" fillId="0" borderId="0" xfId="1" applyAlignment="1">
      <alignment horizontal="right" vertical="center"/>
    </xf>
    <xf numFmtId="56" fontId="0" fillId="0" borderId="0" xfId="0" applyNumberFormat="1">
      <alignment vertical="center"/>
    </xf>
    <xf numFmtId="38" fontId="0" fillId="4" borderId="0" xfId="1" applyFont="1" applyFill="1">
      <alignment vertical="center"/>
    </xf>
    <xf numFmtId="38" fontId="8" fillId="0" borderId="0" xfId="1" applyFont="1">
      <alignment vertical="center"/>
    </xf>
    <xf numFmtId="0" fontId="0" fillId="4" borderId="0" xfId="0" applyFill="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9526</xdr:colOff>
      <xdr:row>3</xdr:row>
      <xdr:rowOff>104775</xdr:rowOff>
    </xdr:to>
    <xdr:sp macro="" textlink="">
      <xdr:nvSpPr>
        <xdr:cNvPr id="2" name="テキスト ボックス 12">
          <a:extLst>
            <a:ext uri="{FF2B5EF4-FFF2-40B4-BE49-F238E27FC236}">
              <a16:creationId xmlns:a16="http://schemas.microsoft.com/office/drawing/2014/main" id="{067B7226-0CF6-C544-8312-9564DC48402D}"/>
            </a:ext>
          </a:extLst>
        </xdr:cNvPr>
        <xdr:cNvSpPr txBox="1"/>
      </xdr:nvSpPr>
      <xdr:spPr>
        <a:xfrm>
          <a:off x="0" y="0"/>
          <a:ext cx="2828926" cy="79057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⑥</a:t>
          </a:r>
          <a:r>
            <a:rPr lang="en-US" altLang="ja-JP" sz="1200" kern="100">
              <a:solidFill>
                <a:srgbClr val="E36C0A"/>
              </a:solidFill>
              <a:effectLst/>
              <a:ea typeface="ＭＳ 明朝"/>
              <a:cs typeface="Times New Roman"/>
            </a:rPr>
            <a:t>-1</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計画策定費用請求書－個人（８％）</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9526</xdr:colOff>
      <xdr:row>3</xdr:row>
      <xdr:rowOff>104775</xdr:rowOff>
    </xdr:to>
    <xdr:sp macro="" textlink="">
      <xdr:nvSpPr>
        <xdr:cNvPr id="2" name="テキスト ボックス 12">
          <a:extLst>
            <a:ext uri="{FF2B5EF4-FFF2-40B4-BE49-F238E27FC236}">
              <a16:creationId xmlns:a16="http://schemas.microsoft.com/office/drawing/2014/main" id="{CC75E588-4FA7-0B43-8FC6-1B9B7F25B67E}"/>
            </a:ext>
          </a:extLst>
        </xdr:cNvPr>
        <xdr:cNvSpPr txBox="1"/>
      </xdr:nvSpPr>
      <xdr:spPr>
        <a:xfrm>
          <a:off x="0" y="0"/>
          <a:ext cx="2828926" cy="790575"/>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⑥</a:t>
          </a:r>
          <a:r>
            <a:rPr lang="en-US" altLang="ja-JP" sz="1200" kern="100">
              <a:solidFill>
                <a:srgbClr val="E36C0A"/>
              </a:solidFill>
              <a:effectLst/>
              <a:ea typeface="ＭＳ 明朝"/>
              <a:cs typeface="Times New Roman"/>
            </a:rPr>
            <a:t>-1</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計画策定費用請求書－個人（１０％）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3</xdr:col>
      <xdr:colOff>628650</xdr:colOff>
      <xdr:row>3</xdr:row>
      <xdr:rowOff>76200</xdr:rowOff>
    </xdr:to>
    <xdr:sp macro="" textlink="">
      <xdr:nvSpPr>
        <xdr:cNvPr id="2" name="テキスト ボックス 12">
          <a:extLst>
            <a:ext uri="{FF2B5EF4-FFF2-40B4-BE49-F238E27FC236}">
              <a16:creationId xmlns:a16="http://schemas.microsoft.com/office/drawing/2014/main" id="{8BCB109F-764D-BE4E-AD53-24F28262CBA8}"/>
            </a:ext>
          </a:extLst>
        </xdr:cNvPr>
        <xdr:cNvSpPr txBox="1"/>
      </xdr:nvSpPr>
      <xdr:spPr>
        <a:xfrm>
          <a:off x="19050" y="0"/>
          <a:ext cx="2628900" cy="762000"/>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⑥</a:t>
          </a:r>
          <a:r>
            <a:rPr lang="en-US" altLang="ja-JP" sz="1200" kern="100">
              <a:solidFill>
                <a:srgbClr val="E36C0A"/>
              </a:solidFill>
              <a:effectLst/>
              <a:ea typeface="ＭＳ 明朝"/>
              <a:cs typeface="Times New Roman"/>
            </a:rPr>
            <a:t>-2</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計画策定費用請求書－法人（８％）</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3</xdr:col>
      <xdr:colOff>628650</xdr:colOff>
      <xdr:row>3</xdr:row>
      <xdr:rowOff>76200</xdr:rowOff>
    </xdr:to>
    <xdr:sp macro="" textlink="">
      <xdr:nvSpPr>
        <xdr:cNvPr id="2" name="テキスト ボックス 12">
          <a:extLst>
            <a:ext uri="{FF2B5EF4-FFF2-40B4-BE49-F238E27FC236}">
              <a16:creationId xmlns:a16="http://schemas.microsoft.com/office/drawing/2014/main" id="{D497EBC1-B691-5342-980B-277A9FA6D8A5}"/>
            </a:ext>
          </a:extLst>
        </xdr:cNvPr>
        <xdr:cNvSpPr txBox="1"/>
      </xdr:nvSpPr>
      <xdr:spPr>
        <a:xfrm>
          <a:off x="19050" y="0"/>
          <a:ext cx="2628900" cy="762000"/>
        </a:xfrm>
        <a:prstGeom prst="rect">
          <a:avLst/>
        </a:prstGeom>
        <a:solidFill>
          <a:schemeClr val="lt1"/>
        </a:solidFill>
        <a:ln w="19050">
          <a:solidFill>
            <a:schemeClr val="accent6">
              <a:lumMod val="60000"/>
              <a:lumOff val="40000"/>
            </a:schemeClr>
          </a:solidFill>
          <a:prstDash val="sys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solidFill>
                <a:srgbClr val="E36C0A"/>
              </a:solidFill>
              <a:effectLst/>
              <a:ea typeface="ＭＳ 明朝"/>
              <a:cs typeface="Times New Roman"/>
            </a:rPr>
            <a:t>参考例</a:t>
          </a:r>
          <a:r>
            <a:rPr lang="ja-JP" altLang="en-US" sz="1200" kern="100">
              <a:solidFill>
                <a:srgbClr val="E36C0A"/>
              </a:solidFill>
              <a:effectLst/>
              <a:ea typeface="ＭＳ 明朝"/>
              <a:cs typeface="Times New Roman"/>
            </a:rPr>
            <a:t>⑥</a:t>
          </a:r>
          <a:r>
            <a:rPr lang="en-US" altLang="ja-JP" sz="1200" kern="100">
              <a:solidFill>
                <a:srgbClr val="E36C0A"/>
              </a:solidFill>
              <a:effectLst/>
              <a:ea typeface="ＭＳ 明朝"/>
              <a:cs typeface="Times New Roman"/>
            </a:rPr>
            <a:t>-2</a:t>
          </a:r>
          <a:endParaRPr lang="ja-JP" sz="1050" kern="100">
            <a:effectLst/>
            <a:ea typeface="ＭＳ 明朝"/>
            <a:cs typeface="Times New Roman"/>
          </a:endParaRPr>
        </a:p>
        <a:p>
          <a:pPr algn="ctr">
            <a:spcAft>
              <a:spcPts val="0"/>
            </a:spcAft>
          </a:pPr>
          <a:r>
            <a:rPr lang="ja-JP" sz="1000" kern="100">
              <a:solidFill>
                <a:srgbClr val="E36C0A"/>
              </a:solidFill>
              <a:effectLst/>
              <a:ea typeface="ＭＳ 明朝"/>
              <a:cs typeface="Times New Roman"/>
            </a:rPr>
            <a:t>「</a:t>
          </a:r>
          <a:r>
            <a:rPr lang="ja-JP" altLang="en-US" sz="1000" kern="100">
              <a:solidFill>
                <a:srgbClr val="E36C0A"/>
              </a:solidFill>
              <a:effectLst/>
              <a:ea typeface="ＭＳ 明朝"/>
              <a:cs typeface="Times New Roman"/>
            </a:rPr>
            <a:t>計画策定費用請求書－法人（１０％）</a:t>
          </a:r>
          <a:r>
            <a:rPr lang="ja-JP" sz="1000" kern="100">
              <a:solidFill>
                <a:srgbClr val="E36C0A"/>
              </a:solidFill>
              <a:effectLst/>
              <a:ea typeface="ＭＳ 明朝"/>
              <a:cs typeface="Times New Roman"/>
            </a:rPr>
            <a:t>」</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D052-DB0B-FF48-A60A-D2E0AB266799}">
  <sheetPr>
    <pageSetUpPr fitToPage="1"/>
  </sheetPr>
  <dimension ref="A3:I47"/>
  <sheetViews>
    <sheetView workbookViewId="0">
      <selection activeCell="I1" sqref="A1:I47"/>
    </sheetView>
  </sheetViews>
  <sheetFormatPr baseColWidth="10" defaultColWidth="8.83203125" defaultRowHeight="18"/>
  <cols>
    <col min="4" max="4" width="10.5" bestFit="1" customWidth="1"/>
    <col min="5" max="5" width="9.33203125" customWidth="1"/>
    <col min="7" max="7" width="11.83203125" customWidth="1"/>
    <col min="8" max="8" width="17" customWidth="1"/>
    <col min="9" max="9" width="3.6640625" customWidth="1"/>
  </cols>
  <sheetData>
    <row r="3" spans="1:8">
      <c r="F3" s="1"/>
      <c r="G3" s="2"/>
      <c r="H3" s="3" t="s">
        <v>0</v>
      </c>
    </row>
    <row r="6" spans="1:8">
      <c r="A6" t="s">
        <v>1</v>
      </c>
    </row>
    <row r="9" spans="1:8" ht="31">
      <c r="C9" s="4"/>
      <c r="D9" s="4" t="s">
        <v>2</v>
      </c>
      <c r="E9" s="4"/>
    </row>
    <row r="13" spans="1:8">
      <c r="D13" t="s">
        <v>3</v>
      </c>
      <c r="E13" s="5"/>
      <c r="F13" s="6"/>
      <c r="G13" s="6"/>
      <c r="H13" s="7"/>
    </row>
    <row r="14" spans="1:8">
      <c r="E14" s="8"/>
      <c r="H14" s="9"/>
    </row>
    <row r="15" spans="1:8">
      <c r="E15" s="8"/>
      <c r="F15" t="s">
        <v>4</v>
      </c>
      <c r="H15" s="9"/>
    </row>
    <row r="16" spans="1:8">
      <c r="E16" s="8"/>
      <c r="H16" s="9" t="s">
        <v>5</v>
      </c>
    </row>
    <row r="17" spans="2:9">
      <c r="B17" s="10"/>
      <c r="D17" t="s">
        <v>6</v>
      </c>
      <c r="E17" s="11"/>
      <c r="F17" s="12"/>
      <c r="G17" s="12"/>
      <c r="H17" s="13"/>
    </row>
    <row r="21" spans="2:9" ht="31">
      <c r="B21" s="4" t="s">
        <v>7</v>
      </c>
      <c r="C21" s="14"/>
      <c r="D21" s="15">
        <f>+F29</f>
        <v>0</v>
      </c>
      <c r="E21" t="s">
        <v>8</v>
      </c>
      <c r="F21" t="s">
        <v>9</v>
      </c>
      <c r="H21" s="16">
        <f>+F30</f>
        <v>0</v>
      </c>
      <c r="I21" t="s">
        <v>10</v>
      </c>
    </row>
    <row r="23" spans="2:9">
      <c r="B23" t="s">
        <v>11</v>
      </c>
    </row>
    <row r="25" spans="2:9">
      <c r="B25" t="s">
        <v>12</v>
      </c>
    </row>
    <row r="27" spans="2:9">
      <c r="C27" t="s">
        <v>13</v>
      </c>
      <c r="F27" s="17">
        <v>0</v>
      </c>
      <c r="G27" t="s">
        <v>8</v>
      </c>
      <c r="H27" t="s">
        <v>14</v>
      </c>
    </row>
    <row r="28" spans="2:9">
      <c r="C28" t="s">
        <v>15</v>
      </c>
      <c r="F28" s="18">
        <v>0</v>
      </c>
      <c r="G28" t="s">
        <v>8</v>
      </c>
      <c r="H28" t="s">
        <v>16</v>
      </c>
    </row>
    <row r="29" spans="2:9">
      <c r="C29" t="s">
        <v>17</v>
      </c>
      <c r="F29" s="19">
        <f>F27-F28</f>
        <v>0</v>
      </c>
      <c r="G29" t="s">
        <v>8</v>
      </c>
      <c r="H29" t="s">
        <v>18</v>
      </c>
    </row>
    <row r="30" spans="2:9">
      <c r="C30" t="s">
        <v>19</v>
      </c>
      <c r="F30" s="19">
        <f>ROUNDDOWN((F29/1.08)*0.08,0)</f>
        <v>0</v>
      </c>
      <c r="G30" t="s">
        <v>8</v>
      </c>
      <c r="H30" t="s">
        <v>20</v>
      </c>
    </row>
    <row r="31" spans="2:9">
      <c r="C31" t="s">
        <v>21</v>
      </c>
      <c r="F31" s="19">
        <f>+F29-F30</f>
        <v>0</v>
      </c>
      <c r="G31" t="s">
        <v>8</v>
      </c>
      <c r="H31" t="s">
        <v>22</v>
      </c>
    </row>
    <row r="32" spans="2:9">
      <c r="C32" t="s">
        <v>23</v>
      </c>
      <c r="F32" s="19">
        <f>ROUNDDOWN(F31*0.1021,0)</f>
        <v>0</v>
      </c>
      <c r="G32" t="s">
        <v>8</v>
      </c>
      <c r="H32" t="s">
        <v>24</v>
      </c>
    </row>
    <row r="33" spans="2:9">
      <c r="C33" t="s">
        <v>25</v>
      </c>
      <c r="F33" s="20">
        <f>+F29-F32</f>
        <v>0</v>
      </c>
      <c r="G33" t="s">
        <v>8</v>
      </c>
      <c r="H33" t="s">
        <v>26</v>
      </c>
    </row>
    <row r="35" spans="2:9">
      <c r="B35" t="s">
        <v>27</v>
      </c>
      <c r="C35" t="s">
        <v>28</v>
      </c>
      <c r="E35" s="18">
        <v>0</v>
      </c>
      <c r="F35" t="s">
        <v>8</v>
      </c>
    </row>
    <row r="36" spans="2:9">
      <c r="B36" t="s">
        <v>29</v>
      </c>
      <c r="C36" s="21" t="s">
        <v>30</v>
      </c>
      <c r="E36" s="22">
        <f>ROUNDDOWN(E35*2/3,0)</f>
        <v>0</v>
      </c>
      <c r="F36" t="s">
        <v>31</v>
      </c>
      <c r="G36" s="1" t="s">
        <v>32</v>
      </c>
      <c r="H36" s="22">
        <f>+F29</f>
        <v>0</v>
      </c>
      <c r="I36" t="s">
        <v>8</v>
      </c>
    </row>
    <row r="37" spans="2:9">
      <c r="C37" t="s">
        <v>33</v>
      </c>
      <c r="G37" s="23"/>
      <c r="H37" s="24"/>
    </row>
    <row r="38" spans="2:9">
      <c r="C38" t="s">
        <v>34</v>
      </c>
    </row>
    <row r="42" spans="2:9">
      <c r="D42" t="s">
        <v>35</v>
      </c>
      <c r="E42" t="s">
        <v>36</v>
      </c>
    </row>
    <row r="44" spans="2:9">
      <c r="D44" t="s">
        <v>37</v>
      </c>
      <c r="E44" s="25" t="s">
        <v>4</v>
      </c>
      <c r="F44" s="26"/>
      <c r="G44" s="27"/>
    </row>
    <row r="46" spans="2:9">
      <c r="C46" t="s">
        <v>38</v>
      </c>
    </row>
    <row r="47" spans="2:9">
      <c r="C47" t="s">
        <v>39</v>
      </c>
    </row>
  </sheetData>
  <phoneticPr fontId="2"/>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2345-39C0-824D-A567-3180D7ECCAE6}">
  <sheetPr>
    <tabColor rgb="FFFFC000"/>
    <pageSetUpPr fitToPage="1"/>
  </sheetPr>
  <dimension ref="A3:I47"/>
  <sheetViews>
    <sheetView workbookViewId="0">
      <selection activeCell="I1" sqref="A1:I47"/>
    </sheetView>
  </sheetViews>
  <sheetFormatPr baseColWidth="10" defaultColWidth="8.83203125" defaultRowHeight="18"/>
  <cols>
    <col min="4" max="4" width="10.5" bestFit="1" customWidth="1"/>
    <col min="5" max="5" width="9.33203125" customWidth="1"/>
    <col min="7" max="7" width="11.83203125" customWidth="1"/>
    <col min="8" max="8" width="17" customWidth="1"/>
    <col min="9" max="9" width="3.6640625" customWidth="1"/>
  </cols>
  <sheetData>
    <row r="3" spans="1:8">
      <c r="F3" s="1"/>
      <c r="G3" s="2"/>
      <c r="H3" s="28" t="s">
        <v>0</v>
      </c>
    </row>
    <row r="6" spans="1:8">
      <c r="A6" t="s">
        <v>1</v>
      </c>
    </row>
    <row r="9" spans="1:8" ht="31">
      <c r="C9" s="4"/>
      <c r="D9" s="4" t="s">
        <v>2</v>
      </c>
      <c r="E9" s="4"/>
    </row>
    <row r="13" spans="1:8">
      <c r="D13" t="s">
        <v>3</v>
      </c>
      <c r="E13" s="5"/>
      <c r="F13" s="6"/>
      <c r="G13" s="6"/>
      <c r="H13" s="7"/>
    </row>
    <row r="14" spans="1:8">
      <c r="E14" s="8"/>
      <c r="H14" s="9"/>
    </row>
    <row r="15" spans="1:8">
      <c r="E15" s="8"/>
      <c r="F15" t="s">
        <v>4</v>
      </c>
      <c r="H15" s="9"/>
    </row>
    <row r="16" spans="1:8">
      <c r="E16" s="8"/>
      <c r="H16" s="9" t="s">
        <v>5</v>
      </c>
    </row>
    <row r="17" spans="2:9">
      <c r="B17" s="10"/>
      <c r="D17" t="s">
        <v>6</v>
      </c>
      <c r="E17" s="11"/>
      <c r="F17" s="12"/>
      <c r="G17" s="12"/>
      <c r="H17" s="13"/>
    </row>
    <row r="21" spans="2:9" ht="31">
      <c r="B21" s="4" t="s">
        <v>7</v>
      </c>
      <c r="C21" s="14"/>
      <c r="D21" s="15">
        <f>+F29</f>
        <v>0</v>
      </c>
      <c r="E21" t="s">
        <v>8</v>
      </c>
      <c r="F21" t="s">
        <v>9</v>
      </c>
      <c r="H21" s="16">
        <f>+F30</f>
        <v>0</v>
      </c>
      <c r="I21" t="s">
        <v>10</v>
      </c>
    </row>
    <row r="23" spans="2:9">
      <c r="B23" t="s">
        <v>11</v>
      </c>
    </row>
    <row r="25" spans="2:9">
      <c r="B25" t="s">
        <v>12</v>
      </c>
    </row>
    <row r="27" spans="2:9">
      <c r="C27" t="s">
        <v>13</v>
      </c>
      <c r="F27" s="17">
        <v>0</v>
      </c>
      <c r="G27" t="s">
        <v>8</v>
      </c>
      <c r="H27" t="s">
        <v>14</v>
      </c>
    </row>
    <row r="28" spans="2:9">
      <c r="C28" t="s">
        <v>15</v>
      </c>
      <c r="F28" s="18">
        <v>0</v>
      </c>
      <c r="G28" t="s">
        <v>8</v>
      </c>
      <c r="H28" t="s">
        <v>16</v>
      </c>
    </row>
    <row r="29" spans="2:9">
      <c r="C29" t="s">
        <v>17</v>
      </c>
      <c r="F29" s="19">
        <f>F27-F28</f>
        <v>0</v>
      </c>
      <c r="G29" t="s">
        <v>8</v>
      </c>
      <c r="H29" t="s">
        <v>18</v>
      </c>
    </row>
    <row r="30" spans="2:9">
      <c r="C30" t="s">
        <v>19</v>
      </c>
      <c r="F30" s="19">
        <f>ROUNDDOWN((F29/1.1)*0.1,0)</f>
        <v>0</v>
      </c>
      <c r="G30" t="s">
        <v>8</v>
      </c>
      <c r="H30" t="s">
        <v>40</v>
      </c>
    </row>
    <row r="31" spans="2:9">
      <c r="C31" t="s">
        <v>21</v>
      </c>
      <c r="F31" s="19">
        <f>+F29-F30</f>
        <v>0</v>
      </c>
      <c r="G31" t="s">
        <v>8</v>
      </c>
      <c r="H31" t="s">
        <v>22</v>
      </c>
    </row>
    <row r="32" spans="2:9">
      <c r="C32" t="s">
        <v>23</v>
      </c>
      <c r="F32" s="19">
        <f>ROUNDDOWN(F31*0.1021,0)</f>
        <v>0</v>
      </c>
      <c r="G32" t="s">
        <v>8</v>
      </c>
      <c r="H32" t="s">
        <v>24</v>
      </c>
    </row>
    <row r="33" spans="2:9">
      <c r="C33" t="s">
        <v>25</v>
      </c>
      <c r="F33" s="20">
        <f>+F29-F32</f>
        <v>0</v>
      </c>
      <c r="G33" t="s">
        <v>8</v>
      </c>
      <c r="H33" t="s">
        <v>26</v>
      </c>
    </row>
    <row r="35" spans="2:9">
      <c r="B35" t="s">
        <v>27</v>
      </c>
      <c r="C35" t="s">
        <v>28</v>
      </c>
      <c r="E35" s="18">
        <v>0</v>
      </c>
      <c r="F35" t="s">
        <v>8</v>
      </c>
    </row>
    <row r="36" spans="2:9">
      <c r="B36" t="s">
        <v>29</v>
      </c>
      <c r="C36" s="21" t="s">
        <v>30</v>
      </c>
      <c r="E36" s="22">
        <f>ROUNDDOWN(E35*2/3,0)</f>
        <v>0</v>
      </c>
      <c r="F36" t="s">
        <v>31</v>
      </c>
      <c r="G36" s="1" t="s">
        <v>32</v>
      </c>
      <c r="H36" s="22">
        <f>+F29</f>
        <v>0</v>
      </c>
      <c r="I36" t="s">
        <v>8</v>
      </c>
    </row>
    <row r="37" spans="2:9">
      <c r="C37" t="s">
        <v>33</v>
      </c>
      <c r="G37" s="23"/>
      <c r="H37" s="24"/>
    </row>
    <row r="38" spans="2:9">
      <c r="C38" t="s">
        <v>34</v>
      </c>
    </row>
    <row r="42" spans="2:9">
      <c r="D42" t="s">
        <v>35</v>
      </c>
      <c r="E42" t="s">
        <v>36</v>
      </c>
    </row>
    <row r="44" spans="2:9">
      <c r="D44" t="s">
        <v>37</v>
      </c>
      <c r="E44" s="25" t="s">
        <v>4</v>
      </c>
      <c r="F44" s="26"/>
      <c r="G44" s="27"/>
    </row>
    <row r="46" spans="2:9">
      <c r="C46" t="s">
        <v>38</v>
      </c>
    </row>
    <row r="47" spans="2:9">
      <c r="C47" t="s">
        <v>39</v>
      </c>
    </row>
  </sheetData>
  <phoneticPr fontId="2"/>
  <pageMargins left="0.7" right="0.7"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99FEE-09B1-554B-B2B0-12A1AB204A45}">
  <sheetPr>
    <pageSetUpPr fitToPage="1"/>
  </sheetPr>
  <dimension ref="A2:I43"/>
  <sheetViews>
    <sheetView workbookViewId="0">
      <selection activeCell="I1" sqref="A1:I43"/>
    </sheetView>
  </sheetViews>
  <sheetFormatPr baseColWidth="10" defaultColWidth="8.83203125" defaultRowHeight="18"/>
  <cols>
    <col min="4" max="4" width="10.5" bestFit="1" customWidth="1"/>
    <col min="5" max="5" width="9.33203125" customWidth="1"/>
    <col min="7" max="7" width="11.83203125" customWidth="1"/>
    <col min="8" max="8" width="17" customWidth="1"/>
    <col min="9" max="9" width="3.6640625" customWidth="1"/>
  </cols>
  <sheetData>
    <row r="2" spans="1:8">
      <c r="F2" s="1"/>
      <c r="G2" s="2"/>
    </row>
    <row r="5" spans="1:8">
      <c r="A5" t="s">
        <v>1</v>
      </c>
      <c r="H5" s="3" t="s">
        <v>0</v>
      </c>
    </row>
    <row r="7" spans="1:8" ht="31">
      <c r="C7" s="4"/>
      <c r="D7" s="4" t="s">
        <v>2</v>
      </c>
      <c r="E7" s="4"/>
    </row>
    <row r="11" spans="1:8">
      <c r="D11" t="s">
        <v>3</v>
      </c>
      <c r="E11" s="5"/>
      <c r="F11" s="6"/>
      <c r="G11" s="6"/>
      <c r="H11" s="7"/>
    </row>
    <row r="12" spans="1:8">
      <c r="E12" s="8"/>
      <c r="H12" s="9"/>
    </row>
    <row r="13" spans="1:8">
      <c r="D13" t="s">
        <v>41</v>
      </c>
      <c r="E13" s="8"/>
      <c r="F13" t="s">
        <v>4</v>
      </c>
      <c r="H13" s="9"/>
    </row>
    <row r="14" spans="1:8">
      <c r="E14" s="8"/>
      <c r="H14" s="9" t="s">
        <v>5</v>
      </c>
    </row>
    <row r="15" spans="1:8">
      <c r="D15" t="s">
        <v>6</v>
      </c>
      <c r="E15" s="11"/>
      <c r="F15" s="12"/>
      <c r="G15" s="12"/>
      <c r="H15" s="13"/>
    </row>
    <row r="18" spans="2:9" ht="31">
      <c r="B18" s="4" t="s">
        <v>7</v>
      </c>
      <c r="C18" s="14"/>
      <c r="D18" s="15">
        <f>+F26</f>
        <v>333000</v>
      </c>
      <c r="E18" t="s">
        <v>8</v>
      </c>
      <c r="F18" t="s">
        <v>9</v>
      </c>
      <c r="H18" s="16">
        <f>ROUNDDOWN((D18/1.08)*0.08,0)</f>
        <v>24666</v>
      </c>
      <c r="I18" t="s">
        <v>10</v>
      </c>
    </row>
    <row r="20" spans="2:9">
      <c r="B20" t="s">
        <v>11</v>
      </c>
    </row>
    <row r="22" spans="2:9">
      <c r="B22" t="s">
        <v>12</v>
      </c>
    </row>
    <row r="24" spans="2:9">
      <c r="C24" t="s">
        <v>42</v>
      </c>
      <c r="F24" s="17">
        <v>500000</v>
      </c>
      <c r="G24" t="s">
        <v>8</v>
      </c>
      <c r="H24" t="s">
        <v>43</v>
      </c>
    </row>
    <row r="25" spans="2:9">
      <c r="C25" t="s">
        <v>15</v>
      </c>
      <c r="F25" s="18">
        <v>167000</v>
      </c>
      <c r="G25" t="s">
        <v>8</v>
      </c>
    </row>
    <row r="26" spans="2:9">
      <c r="C26" t="s">
        <v>44</v>
      </c>
      <c r="F26" s="19">
        <f>+F24-F25</f>
        <v>333000</v>
      </c>
      <c r="G26" t="s">
        <v>8</v>
      </c>
    </row>
    <row r="27" spans="2:9">
      <c r="F27" s="14"/>
    </row>
    <row r="29" spans="2:9">
      <c r="B29" t="s">
        <v>27</v>
      </c>
      <c r="C29" t="s">
        <v>28</v>
      </c>
      <c r="E29" s="18">
        <v>500000</v>
      </c>
      <c r="F29" t="s">
        <v>8</v>
      </c>
    </row>
    <row r="30" spans="2:9">
      <c r="B30" t="s">
        <v>29</v>
      </c>
      <c r="C30" s="21" t="s">
        <v>30</v>
      </c>
      <c r="E30" s="22">
        <f>ROUNDDOWN(E29*2/3,0)</f>
        <v>333333</v>
      </c>
      <c r="F30" t="s">
        <v>31</v>
      </c>
      <c r="G30" s="1" t="s">
        <v>32</v>
      </c>
      <c r="H30" s="19">
        <f>+F26</f>
        <v>333000</v>
      </c>
      <c r="I30" t="s">
        <v>8</v>
      </c>
    </row>
    <row r="31" spans="2:9">
      <c r="C31" t="s">
        <v>33</v>
      </c>
      <c r="G31" s="23"/>
      <c r="H31" s="24"/>
    </row>
    <row r="32" spans="2:9">
      <c r="C32" t="s">
        <v>45</v>
      </c>
    </row>
    <row r="37" spans="3:7">
      <c r="D37" t="s">
        <v>35</v>
      </c>
      <c r="E37" t="s">
        <v>36</v>
      </c>
    </row>
    <row r="39" spans="3:7">
      <c r="D39" t="s">
        <v>37</v>
      </c>
      <c r="E39" s="25" t="s">
        <v>4</v>
      </c>
      <c r="F39" s="26"/>
      <c r="G39" s="27"/>
    </row>
    <row r="42" spans="3:7">
      <c r="C42" t="s">
        <v>38</v>
      </c>
    </row>
    <row r="43" spans="3:7">
      <c r="C43" t="s">
        <v>39</v>
      </c>
    </row>
  </sheetData>
  <phoneticPr fontId="2"/>
  <pageMargins left="0.7" right="0.7" top="0.75" bottom="0.75" header="0.3" footer="0.3"/>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E708D-DB29-1447-9277-4B471A1054BD}">
  <sheetPr>
    <tabColor rgb="FFFFC000"/>
    <pageSetUpPr fitToPage="1"/>
  </sheetPr>
  <dimension ref="A2:I43"/>
  <sheetViews>
    <sheetView tabSelected="1" workbookViewId="0">
      <selection activeCell="I1" sqref="A1:I43"/>
    </sheetView>
  </sheetViews>
  <sheetFormatPr baseColWidth="10" defaultColWidth="8.83203125" defaultRowHeight="18"/>
  <cols>
    <col min="4" max="4" width="10.5" bestFit="1" customWidth="1"/>
    <col min="5" max="5" width="9.33203125" customWidth="1"/>
    <col min="7" max="7" width="11.83203125" customWidth="1"/>
    <col min="8" max="8" width="17" customWidth="1"/>
    <col min="9" max="9" width="3.6640625" customWidth="1"/>
  </cols>
  <sheetData>
    <row r="2" spans="1:8">
      <c r="F2" s="1"/>
      <c r="G2" s="2"/>
    </row>
    <row r="5" spans="1:8">
      <c r="A5" t="s">
        <v>1</v>
      </c>
      <c r="H5" s="28" t="s">
        <v>0</v>
      </c>
    </row>
    <row r="7" spans="1:8" ht="31">
      <c r="C7" s="4"/>
      <c r="D7" s="4" t="s">
        <v>2</v>
      </c>
      <c r="E7" s="4"/>
    </row>
    <row r="11" spans="1:8">
      <c r="D11" t="s">
        <v>3</v>
      </c>
      <c r="E11" s="5"/>
      <c r="F11" s="6"/>
      <c r="G11" s="6"/>
      <c r="H11" s="7"/>
    </row>
    <row r="12" spans="1:8">
      <c r="E12" s="8"/>
      <c r="H12" s="9"/>
    </row>
    <row r="13" spans="1:8">
      <c r="D13" t="s">
        <v>41</v>
      </c>
      <c r="E13" s="8"/>
      <c r="F13" t="s">
        <v>4</v>
      </c>
      <c r="H13" s="9"/>
    </row>
    <row r="14" spans="1:8">
      <c r="E14" s="8"/>
      <c r="H14" s="9" t="s">
        <v>5</v>
      </c>
    </row>
    <row r="15" spans="1:8">
      <c r="D15" t="s">
        <v>6</v>
      </c>
      <c r="E15" s="11"/>
      <c r="F15" s="12"/>
      <c r="G15" s="12"/>
      <c r="H15" s="13"/>
    </row>
    <row r="18" spans="2:9" ht="31">
      <c r="B18" s="4" t="s">
        <v>7</v>
      </c>
      <c r="C18" s="14"/>
      <c r="D18" s="15">
        <f>+F26</f>
        <v>333000</v>
      </c>
      <c r="E18" t="s">
        <v>8</v>
      </c>
      <c r="F18" t="s">
        <v>9</v>
      </c>
      <c r="H18" s="16">
        <f>ROUNDDOWN((D18/1.1)*0.1,0)</f>
        <v>30272</v>
      </c>
      <c r="I18" t="s">
        <v>10</v>
      </c>
    </row>
    <row r="20" spans="2:9">
      <c r="B20" t="s">
        <v>11</v>
      </c>
    </row>
    <row r="22" spans="2:9">
      <c r="B22" t="s">
        <v>12</v>
      </c>
    </row>
    <row r="24" spans="2:9">
      <c r="C24" t="s">
        <v>42</v>
      </c>
      <c r="F24" s="17">
        <v>500000</v>
      </c>
      <c r="G24" t="s">
        <v>8</v>
      </c>
      <c r="H24" t="s">
        <v>43</v>
      </c>
    </row>
    <row r="25" spans="2:9">
      <c r="C25" t="s">
        <v>15</v>
      </c>
      <c r="F25" s="18">
        <v>167000</v>
      </c>
      <c r="G25" t="s">
        <v>8</v>
      </c>
    </row>
    <row r="26" spans="2:9">
      <c r="C26" t="s">
        <v>44</v>
      </c>
      <c r="F26" s="19">
        <f>+F24-F25</f>
        <v>333000</v>
      </c>
      <c r="G26" t="s">
        <v>8</v>
      </c>
    </row>
    <row r="27" spans="2:9">
      <c r="F27" s="14"/>
    </row>
    <row r="29" spans="2:9">
      <c r="B29" t="s">
        <v>27</v>
      </c>
      <c r="C29" t="s">
        <v>28</v>
      </c>
      <c r="E29" s="18">
        <v>500000</v>
      </c>
      <c r="F29" t="s">
        <v>8</v>
      </c>
    </row>
    <row r="30" spans="2:9">
      <c r="B30" t="s">
        <v>29</v>
      </c>
      <c r="C30" s="21" t="s">
        <v>30</v>
      </c>
      <c r="E30" s="22">
        <f>ROUNDDOWN(E29*2/3,0)</f>
        <v>333333</v>
      </c>
      <c r="F30" t="s">
        <v>31</v>
      </c>
      <c r="G30" s="1" t="s">
        <v>32</v>
      </c>
      <c r="H30" s="19">
        <f>+F26</f>
        <v>333000</v>
      </c>
      <c r="I30" t="s">
        <v>8</v>
      </c>
    </row>
    <row r="31" spans="2:9">
      <c r="C31" t="s">
        <v>33</v>
      </c>
      <c r="G31" s="23"/>
      <c r="H31" s="24"/>
    </row>
    <row r="32" spans="2:9">
      <c r="C32" t="s">
        <v>45</v>
      </c>
    </row>
    <row r="37" spans="3:7">
      <c r="D37" t="s">
        <v>35</v>
      </c>
      <c r="E37" t="s">
        <v>36</v>
      </c>
    </row>
    <row r="39" spans="3:7">
      <c r="D39" t="s">
        <v>37</v>
      </c>
      <c r="E39" s="25" t="s">
        <v>4</v>
      </c>
      <c r="F39" s="26"/>
      <c r="G39" s="27"/>
    </row>
    <row r="42" spans="3:7">
      <c r="C42" t="s">
        <v>38</v>
      </c>
    </row>
    <row r="43" spans="3:7">
      <c r="C43" t="s">
        <v>39</v>
      </c>
    </row>
  </sheetData>
  <phoneticPr fontId="2"/>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個人（8％）</vt:lpstr>
      <vt:lpstr>個人（10％）</vt:lpstr>
      <vt:lpstr>法人（8％）</vt:lpstr>
      <vt:lpstr>法人（10％）</vt:lpstr>
      <vt:lpstr>'個人（10％）'!Print_Area</vt:lpstr>
      <vt:lpstr>'個人（8％）'!Print_Area</vt:lpstr>
      <vt:lpstr>'法人（10％）'!Print_Area</vt:lpstr>
      <vt:lpstr>'法人（8％）'!Print_Area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Ytb0534</dc:creator>
  <cp:lastModifiedBy>Ytb0534</cp:lastModifiedBy>
  <cp:lastPrinted>2019-12-25T13:46:16Z</cp:lastPrinted>
  <dcterms:created xsi:type="dcterms:W3CDTF">2019-12-11T06:07:23Z</dcterms:created>
  <dcterms:modified xsi:type="dcterms:W3CDTF">2019-12-25T13:47:45Z</dcterms:modified>
</cp:coreProperties>
</file>